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P8" i="1" l="1"/>
  <c r="U8" i="1"/>
  <c r="S8" i="1"/>
  <c r="U7" i="1"/>
  <c r="T7" i="1"/>
  <c r="U6" i="1"/>
  <c r="S6" i="1"/>
  <c r="R8" i="1"/>
  <c r="R7" i="1"/>
  <c r="P7" i="1"/>
  <c r="R6" i="1"/>
  <c r="Q6" i="1"/>
  <c r="P6" i="1"/>
  <c r="P9" i="1" s="1"/>
  <c r="J16" i="1" s="1"/>
  <c r="O8" i="1"/>
  <c r="N8" i="1"/>
  <c r="M8" i="1"/>
  <c r="O7" i="1"/>
  <c r="N7" i="1"/>
  <c r="N6" i="1"/>
  <c r="M7" i="1" l="1"/>
  <c r="Q8" i="1"/>
  <c r="Q7" i="1"/>
  <c r="Q9" i="1" s="1"/>
  <c r="K16" i="1" s="1"/>
  <c r="O6" i="1"/>
  <c r="M6" i="1"/>
  <c r="M9" i="1" s="1"/>
  <c r="T8" i="1"/>
  <c r="S7" i="1"/>
  <c r="S10" i="1" s="1"/>
  <c r="T6" i="1"/>
  <c r="R10" i="1"/>
  <c r="R9" i="1"/>
  <c r="L16" i="1" s="1"/>
  <c r="U10" i="1"/>
  <c r="P10" i="1"/>
  <c r="Q10" i="1"/>
  <c r="U9" i="1"/>
  <c r="L17" i="1" s="1"/>
  <c r="S9" i="1" l="1"/>
  <c r="M10" i="1"/>
  <c r="T9" i="1"/>
  <c r="K17" i="1" s="1"/>
  <c r="T10" i="1"/>
  <c r="N10" i="1"/>
  <c r="N9" i="1"/>
  <c r="K15" i="1" s="1"/>
  <c r="O9" i="1"/>
  <c r="L15" i="1" s="1"/>
  <c r="O10" i="1"/>
  <c r="J17" i="1" l="1"/>
  <c r="L19" i="1"/>
  <c r="L18" i="1"/>
  <c r="K18" i="1"/>
  <c r="K19" i="1"/>
  <c r="J18" i="1" l="1"/>
  <c r="J19" i="1"/>
</calcChain>
</file>

<file path=xl/sharedStrings.xml><?xml version="1.0" encoding="utf-8"?>
<sst xmlns="http://schemas.openxmlformats.org/spreadsheetml/2006/main" count="173" uniqueCount="53">
  <si>
    <t>Sample Ids</t>
  </si>
  <si>
    <t>iPSC clone</t>
  </si>
  <si>
    <t>Cryopreseration medium</t>
  </si>
  <si>
    <t>Aliquot name</t>
  </si>
  <si>
    <t>iPSC samples</t>
  </si>
  <si>
    <t>G-Cl7</t>
  </si>
  <si>
    <t>H-Cl14</t>
  </si>
  <si>
    <t>COLL-C2-Cl3</t>
  </si>
  <si>
    <t>S1</t>
  </si>
  <si>
    <t>CS10</t>
  </si>
  <si>
    <t>N1</t>
  </si>
  <si>
    <t>Cryoprotectant</t>
  </si>
  <si>
    <t>IRI-A</t>
  </si>
  <si>
    <t>IRI-B</t>
  </si>
  <si>
    <t>S2</t>
  </si>
  <si>
    <t>Replicate 1</t>
  </si>
  <si>
    <t>S3</t>
  </si>
  <si>
    <t>Replicate 2</t>
  </si>
  <si>
    <t>S4</t>
  </si>
  <si>
    <t>N2</t>
  </si>
  <si>
    <t>Replicate 3</t>
  </si>
  <si>
    <t>S5</t>
  </si>
  <si>
    <t>Mean</t>
  </si>
  <si>
    <t>S6</t>
  </si>
  <si>
    <t>SD</t>
  </si>
  <si>
    <t>S7</t>
  </si>
  <si>
    <t>RNAseq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</si>
  <si>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</si>
  <si>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</si>
  <si>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</si>
  <si>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</si>
  <si>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</si>
  <si>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</si>
  <si>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</si>
  <si>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</si>
  <si>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</si>
  <si>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</si>
  <si>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</si>
  <si>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</si>
  <si>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</si>
  <si>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</si>
  <si>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</si>
  <si>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</si>
  <si>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</si>
  <si>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</si>
  <si>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</si>
  <si>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</si>
  <si>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Viability (%)</t>
  </si>
  <si>
    <t>Prior freezing</t>
  </si>
  <si>
    <t>Post-thaw</t>
  </si>
  <si>
    <t>iPSC-4</t>
  </si>
  <si>
    <t>iPSC-5</t>
  </si>
  <si>
    <t>iPSC-6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</si>
</sst>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/>
    <xf numFmtId="164" fontId="0" fillId="0" borderId="1" xfId="0" applyNumberFormat="1" applyBorder="1"/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2" fontId="0" fillId="0" borderId="5" xfId="0" applyNumberFormat="1" applyBorder="1"/>
    <xf numFmtId="0" fontId="0" fillId="3" borderId="6" xfId="0" applyFill="1" applyBorder="1"/>
    <xf numFmtId="2" fontId="0" fillId="0" borderId="7" xfId="0" applyNumberFormat="1" applyBorder="1"/>
    <xf numFmtId="0" fontId="0" fillId="3" borderId="8" xfId="0" applyFill="1" applyBorder="1"/>
    <xf numFmtId="0" fontId="0" fillId="3" borderId="9" xfId="0" applyFill="1" applyBorder="1"/>
    <xf numFmtId="2" fontId="0" fillId="0" borderId="10" xfId="0" applyNumberFormat="1" applyBorder="1"/>
    <xf numFmtId="164" fontId="0" fillId="0" borderId="0" xfId="0" applyNumberFormat="1" applyBorder="1"/>
    <xf numFmtId="0" fontId="0" fillId="0" borderId="1" xfId="0" applyBorder="1"/>
    <xf numFmtId="0" fontId="0" fillId="0" borderId="1" xfId="0" applyFill="1" applyBorder="1"/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Sheet1!$M$10:$U$10</c:f>
                <c:numCache>
                  <c:formatCode>General</c:formatCode>
                  <c:ptCount val="9"/>
                  <c:pt idx="0">
                    <c:v>2.6501572280401331</c:v>
                  </c:pt>
                  <c:pt idx="1">
                    <c:v>1.5044378795195679</c:v>
                  </c:pt>
                  <c:pt idx="2">
                    <c:v>4.9013603553843419</c:v>
                  </c:pt>
                  <c:pt idx="3">
                    <c:v>4.6198845584422656</c:v>
                  </c:pt>
                  <c:pt idx="4">
                    <c:v>1.2767145334803707</c:v>
                  </c:pt>
                  <c:pt idx="5">
                    <c:v>3.7687309977409287</c:v>
                  </c:pt>
                  <c:pt idx="6">
                    <c:v>5.0202921561731211</c:v>
                  </c:pt>
                  <c:pt idx="7">
                    <c:v>2.8746014216467159</c:v>
                  </c:pt>
                  <c:pt idx="8">
                    <c:v>2.1939310229205797</c:v>
                  </c:pt>
                </c:numCache>
              </c:numRef>
            </c:plus>
            <c:minus>
              <c:numRef>
                <c:f>Sheet1!$M$10:$U$10</c:f>
                <c:numCache>
                  <c:formatCode>General</c:formatCode>
                  <c:ptCount val="9"/>
                  <c:pt idx="0">
                    <c:v>2.6501572280401331</c:v>
                  </c:pt>
                  <c:pt idx="1">
                    <c:v>1.5044378795195679</c:v>
                  </c:pt>
                  <c:pt idx="2">
                    <c:v>4.9013603553843419</c:v>
                  </c:pt>
                  <c:pt idx="3">
                    <c:v>4.6198845584422656</c:v>
                  </c:pt>
                  <c:pt idx="4">
                    <c:v>1.2767145334803707</c:v>
                  </c:pt>
                  <c:pt idx="5">
                    <c:v>3.7687309977409287</c:v>
                  </c:pt>
                  <c:pt idx="6">
                    <c:v>5.0202921561731211</c:v>
                  </c:pt>
                  <c:pt idx="7">
                    <c:v>2.8746014216467159</c:v>
                  </c:pt>
                  <c:pt idx="8">
                    <c:v>2.1939310229205797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Sheet1!$M$3:$U$5</c:f>
              <c:multiLvlStrCache>
                <c:ptCount val="9"/>
                <c:lvl>
                  <c:pt idx="0">
                    <c:v>CS10</c:v>
                  </c:pt>
                  <c:pt idx="1">
                    <c:v>IRI-A</c:v>
                  </c:pt>
                  <c:pt idx="2">
                    <c:v>IRI-B</c:v>
                  </c:pt>
                  <c:pt idx="3">
                    <c:v>CS10</c:v>
                  </c:pt>
                  <c:pt idx="4">
                    <c:v>IRI-A</c:v>
                  </c:pt>
                  <c:pt idx="5">
                    <c:v>IRI-B</c:v>
                  </c:pt>
                  <c:pt idx="6">
                    <c:v>CS10</c:v>
                  </c:pt>
                  <c:pt idx="7">
                    <c:v>IRI-A</c:v>
                  </c:pt>
                  <c:pt idx="8">
                    <c:v>IRI-B</c:v>
                  </c:pt>
                </c:lvl>
                <c:lvl>
                  <c:pt idx="0">
                    <c:v>iPSC-4</c:v>
                  </c:pt>
                  <c:pt idx="3">
                    <c:v>iPSC-5</c:v>
                  </c:pt>
                  <c:pt idx="6">
                    <c:v>iPSC-6</c:v>
                  </c:pt>
                </c:lvl>
                <c:lvl>
                  <c:pt idx="0">
                    <c:v>Post-thaw</c:v>
                  </c:pt>
                </c:lvl>
              </c:multiLvlStrCache>
            </c:multiLvlStrRef>
          </c:cat>
          <c:val>
            <c:numRef>
              <c:f>Sheet1!$M$9:$U$9</c:f>
              <c:numCache>
                <c:formatCode>0.0</c:formatCode>
                <c:ptCount val="9"/>
                <c:pt idx="0">
                  <c:v>82.933333333333337</c:v>
                </c:pt>
                <c:pt idx="1">
                  <c:v>86.333333333333329</c:v>
                </c:pt>
                <c:pt idx="2">
                  <c:v>79.333333333333329</c:v>
                </c:pt>
                <c:pt idx="3">
                  <c:v>87.366666666666674</c:v>
                </c:pt>
                <c:pt idx="4">
                  <c:v>84.600000000000009</c:v>
                </c:pt>
                <c:pt idx="5">
                  <c:v>86.266666666666666</c:v>
                </c:pt>
                <c:pt idx="6">
                  <c:v>82.733333333333334</c:v>
                </c:pt>
                <c:pt idx="7">
                  <c:v>84.86666666666666</c:v>
                </c:pt>
                <c:pt idx="8">
                  <c:v>76.533333333333346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6-455C-8072-EE3A25A0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125880"/>
        <c:axId val="246128504"/>
      </c:barChart>
      <c:catAx>
        <c:axId val="2461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28504"/>
        <c:crosses val="autoZero"/>
        <c:auto val="1"/>
        <c:lblAlgn val="ctr"/>
        <c:lblOffset val="100"/>
        <c:noMultiLvlLbl val="0"/>
      </c:catAx>
      <c:valAx>
        <c:axId val="246128504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Viability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258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12</xdr:row>
      <xdr:rowOff>171450</xdr:rowOff>
    </xdr:from>
    <xdr:to>
      <xdr:col>21</xdr:col>
      <xdr:colOff>47625</xdr:colOff>
      <xdr:row>28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0"/>
  <sheetViews>
    <sheetView tabSelected="1" zoomScale="80" zoomScaleNormal="80" workbookViewId="0">
      <selection activeCell="K34" sqref="K34"/>
    </sheetView>
  </sheetViews>
  <sheetFormatPr defaultRowHeight="14.4" x14ac:dyDescent="0.3"/>
  <cols>
    <col min="2" max="2" width="10" bestFit="1" customWidth="1"/>
    <col min="3" max="3" width="10" customWidth="1"/>
    <col min="4" max="4" width="11.109375" bestFit="1" customWidth="1"/>
    <col min="5" max="5" width="13.44140625" customWidth="1"/>
    <col min="6" max="6" width="7.6640625" customWidth="1"/>
    <col min="7" max="7" width="12.33203125" customWidth="1"/>
    <col min="9" max="9" width="11.88671875" bestFit="1" customWidth="1"/>
  </cols>
  <sheetData>
    <row r="3" spans="2:21" ht="29.4" thickBot="1" x14ac:dyDescent="0.35">
      <c r="B3" s="5" t="s">
        <v>0</v>
      </c>
      <c r="C3" s="19" t="s">
        <v>1</v>
      </c>
      <c r="D3" s="20"/>
      <c r="E3" s="6" t="s">
        <v>2</v>
      </c>
      <c r="F3" s="6" t="s">
        <v>3</v>
      </c>
      <c r="G3" s="7" t="s">
        <v>47</v>
      </c>
      <c r="I3" s="1" t="s">
        <v>4</v>
      </c>
      <c r="J3" s="21" t="s">
        <v>48</v>
      </c>
      <c r="K3" s="21"/>
      <c r="L3" s="21"/>
      <c r="M3" s="22" t="s">
        <v>49</v>
      </c>
      <c r="N3" s="23"/>
      <c r="O3" s="23"/>
      <c r="P3" s="23"/>
      <c r="Q3" s="23"/>
      <c r="R3" s="23"/>
      <c r="S3" s="23"/>
      <c r="T3" s="23"/>
      <c r="U3" s="24"/>
    </row>
    <row r="4" spans="2:21" x14ac:dyDescent="0.3">
      <c r="B4" s="8" t="s">
        <v>8</v>
      </c>
      <c r="C4" s="9" t="s">
        <v>50</v>
      </c>
      <c r="D4" s="9" t="s">
        <v>5</v>
      </c>
      <c r="E4" s="9" t="s">
        <v>9</v>
      </c>
      <c r="F4" s="9" t="s">
        <v>10</v>
      </c>
      <c r="G4" s="10">
        <v>85.9</v>
      </c>
      <c r="I4" s="1"/>
      <c r="J4" s="21"/>
      <c r="K4" s="21"/>
      <c r="L4" s="21"/>
      <c r="M4" s="21" t="s">
        <v>50</v>
      </c>
      <c r="N4" s="21"/>
      <c r="O4" s="21"/>
      <c r="P4" s="21" t="s">
        <v>51</v>
      </c>
      <c r="Q4" s="21"/>
      <c r="R4" s="21"/>
      <c r="S4" s="21" t="s">
        <v>52</v>
      </c>
      <c r="T4" s="21"/>
      <c r="U4" s="21"/>
    </row>
    <row r="5" spans="2:21" x14ac:dyDescent="0.3">
      <c r="B5" s="11" t="s">
        <v>18</v>
      </c>
      <c r="C5" s="2" t="s">
        <v>50</v>
      </c>
      <c r="D5" s="2" t="s">
        <v>5</v>
      </c>
      <c r="E5" s="2" t="s">
        <v>9</v>
      </c>
      <c r="F5" s="2" t="s">
        <v>19</v>
      </c>
      <c r="G5" s="12">
        <v>82.1</v>
      </c>
      <c r="I5" s="1" t="s">
        <v>11</v>
      </c>
      <c r="J5" s="1" t="s">
        <v>50</v>
      </c>
      <c r="K5" s="1" t="s">
        <v>51</v>
      </c>
      <c r="L5" s="1" t="s">
        <v>52</v>
      </c>
      <c r="M5" s="1" t="s">
        <v>9</v>
      </c>
      <c r="N5" s="1" t="s">
        <v>12</v>
      </c>
      <c r="O5" s="1" t="s">
        <v>13</v>
      </c>
      <c r="P5" s="1" t="s">
        <v>9</v>
      </c>
      <c r="Q5" s="1" t="s">
        <v>12</v>
      </c>
      <c r="R5" s="1" t="s">
        <v>13</v>
      </c>
      <c r="S5" s="1" t="s">
        <v>9</v>
      </c>
      <c r="T5" s="1" t="s">
        <v>12</v>
      </c>
      <c r="U5" s="1" t="s">
        <v>13</v>
      </c>
    </row>
    <row r="6" spans="2:21" x14ac:dyDescent="0.3">
      <c r="B6" s="11" t="s">
        <v>25</v>
      </c>
      <c r="C6" s="2" t="s">
        <v>50</v>
      </c>
      <c r="D6" s="2" t="s">
        <v>5</v>
      </c>
      <c r="E6" s="2" t="s">
        <v>9</v>
      </c>
      <c r="F6" s="2" t="s">
        <v>26</v>
      </c>
      <c r="G6" s="12">
        <v>80.8</v>
      </c>
      <c r="I6" s="3" t="s">
        <v>15</v>
      </c>
      <c r="J6" s="17"/>
      <c r="K6" s="17"/>
      <c r="L6" s="17"/>
      <c r="M6" s="4">
        <f>G4</f>
        <v>85.9</v>
      </c>
      <c r="N6" s="4">
        <f>G7</f>
        <v>84.9</v>
      </c>
      <c r="O6" s="4">
        <f>G10</f>
        <v>74.5</v>
      </c>
      <c r="P6" s="4">
        <f>G13</f>
        <v>91.1</v>
      </c>
      <c r="Q6" s="4">
        <f>G16</f>
        <v>84.3</v>
      </c>
      <c r="R6" s="4">
        <f>G19</f>
        <v>89.8</v>
      </c>
      <c r="S6" s="4">
        <f>G22</f>
        <v>87.2</v>
      </c>
      <c r="T6" s="4">
        <f>G25</f>
        <v>88.1</v>
      </c>
      <c r="U6" s="4">
        <f>G28</f>
        <v>75.8</v>
      </c>
    </row>
    <row r="7" spans="2:21" x14ac:dyDescent="0.3">
      <c r="B7" s="11" t="s">
        <v>14</v>
      </c>
      <c r="C7" s="2" t="s">
        <v>50</v>
      </c>
      <c r="D7" s="2" t="s">
        <v>5</v>
      </c>
      <c r="E7" s="2" t="s">
        <v>12</v>
      </c>
      <c r="F7" s="2" t="s">
        <v>10</v>
      </c>
      <c r="G7" s="12">
        <v>84.9</v>
      </c>
      <c r="I7" s="3" t="s">
        <v>17</v>
      </c>
      <c r="J7" s="17"/>
      <c r="K7" s="17"/>
      <c r="L7" s="17"/>
      <c r="M7" s="4">
        <f>G5</f>
        <v>82.1</v>
      </c>
      <c r="N7" s="4">
        <f>G8</f>
        <v>86.2</v>
      </c>
      <c r="O7" s="4">
        <f>G11</f>
        <v>79.2</v>
      </c>
      <c r="P7" s="4">
        <f>G14</f>
        <v>82.2</v>
      </c>
      <c r="Q7" s="4">
        <f>G17</f>
        <v>86</v>
      </c>
      <c r="R7" s="4">
        <f>G20</f>
        <v>82.3</v>
      </c>
      <c r="S7" s="4">
        <f>G23</f>
        <v>77.3</v>
      </c>
      <c r="T7" s="4">
        <f>G26</f>
        <v>82.6</v>
      </c>
      <c r="U7" s="4">
        <f>G29</f>
        <v>79</v>
      </c>
    </row>
    <row r="8" spans="2:21" x14ac:dyDescent="0.3">
      <c r="B8" s="11" t="s">
        <v>21</v>
      </c>
      <c r="C8" s="2" t="s">
        <v>50</v>
      </c>
      <c r="D8" s="2" t="s">
        <v>5</v>
      </c>
      <c r="E8" s="2" t="s">
        <v>12</v>
      </c>
      <c r="F8" s="2" t="s">
        <v>19</v>
      </c>
      <c r="G8" s="12">
        <v>86.2</v>
      </c>
      <c r="I8" s="3" t="s">
        <v>20</v>
      </c>
      <c r="J8" s="17"/>
      <c r="K8" s="17"/>
      <c r="L8" s="17"/>
      <c r="M8" s="4">
        <f>G6</f>
        <v>80.8</v>
      </c>
      <c r="N8" s="4">
        <f>G9</f>
        <v>87.9</v>
      </c>
      <c r="O8" s="4">
        <f>G12</f>
        <v>84.3</v>
      </c>
      <c r="P8" s="4">
        <f>G15</f>
        <v>88.8</v>
      </c>
      <c r="Q8" s="4">
        <f>G18</f>
        <v>83.5</v>
      </c>
      <c r="R8" s="4">
        <f>G21</f>
        <v>86.7</v>
      </c>
      <c r="S8" s="4">
        <f>G24</f>
        <v>83.7</v>
      </c>
      <c r="T8" s="4">
        <f>G27</f>
        <v>83.9</v>
      </c>
      <c r="U8" s="4">
        <f>G30</f>
        <v>74.8</v>
      </c>
    </row>
    <row r="9" spans="2:21" x14ac:dyDescent="0.3">
      <c r="B9" s="11" t="s">
        <v>27</v>
      </c>
      <c r="C9" s="2" t="s">
        <v>50</v>
      </c>
      <c r="D9" s="2" t="s">
        <v>5</v>
      </c>
      <c r="E9" s="2" t="s">
        <v>12</v>
      </c>
      <c r="F9" s="2" t="s">
        <v>26</v>
      </c>
      <c r="G9" s="12">
        <v>87.9</v>
      </c>
      <c r="I9" s="2" t="s">
        <v>22</v>
      </c>
      <c r="J9" s="18">
        <v>88.8</v>
      </c>
      <c r="K9" s="18">
        <v>90.2</v>
      </c>
      <c r="L9" s="18">
        <v>90.1</v>
      </c>
      <c r="M9" s="4">
        <f>AVERAGE(M6:M8)</f>
        <v>82.933333333333337</v>
      </c>
      <c r="N9" s="4">
        <f t="shared" ref="N9:U9" si="0">AVERAGE(N6:N8)</f>
        <v>86.333333333333329</v>
      </c>
      <c r="O9" s="4">
        <f t="shared" si="0"/>
        <v>79.333333333333329</v>
      </c>
      <c r="P9" s="4">
        <f t="shared" si="0"/>
        <v>87.366666666666674</v>
      </c>
      <c r="Q9" s="4">
        <f t="shared" si="0"/>
        <v>84.600000000000009</v>
      </c>
      <c r="R9" s="4">
        <f t="shared" si="0"/>
        <v>86.266666666666666</v>
      </c>
      <c r="S9" s="4">
        <f t="shared" si="0"/>
        <v>82.733333333333334</v>
      </c>
      <c r="T9" s="4">
        <f t="shared" si="0"/>
        <v>84.86666666666666</v>
      </c>
      <c r="U9" s="4">
        <f t="shared" si="0"/>
        <v>76.533333333333346</v>
      </c>
    </row>
    <row r="10" spans="2:21" x14ac:dyDescent="0.3">
      <c r="B10" s="11" t="s">
        <v>16</v>
      </c>
      <c r="C10" s="2" t="s">
        <v>50</v>
      </c>
      <c r="D10" s="2" t="s">
        <v>5</v>
      </c>
      <c r="E10" s="2" t="s">
        <v>13</v>
      </c>
      <c r="F10" s="2" t="s">
        <v>10</v>
      </c>
      <c r="G10" s="12">
        <v>74.5</v>
      </c>
      <c r="I10" s="2" t="s">
        <v>24</v>
      </c>
      <c r="J10" s="17"/>
      <c r="K10" s="17"/>
      <c r="L10" s="17"/>
      <c r="M10" s="4">
        <f>STDEV(M6:M8)</f>
        <v>2.6501572280401331</v>
      </c>
      <c r="N10" s="4">
        <f t="shared" ref="N10:U10" si="1">STDEV(N6:N8)</f>
        <v>1.5044378795195679</v>
      </c>
      <c r="O10" s="4">
        <f t="shared" si="1"/>
        <v>4.9013603553843419</v>
      </c>
      <c r="P10" s="4">
        <f t="shared" si="1"/>
        <v>4.6198845584422656</v>
      </c>
      <c r="Q10" s="4">
        <f t="shared" si="1"/>
        <v>1.2767145334803707</v>
      </c>
      <c r="R10" s="4">
        <f t="shared" si="1"/>
        <v>3.7687309977409287</v>
      </c>
      <c r="S10" s="4">
        <f t="shared" si="1"/>
        <v>5.0202921561731211</v>
      </c>
      <c r="T10" s="4">
        <f t="shared" si="1"/>
        <v>2.8746014216467159</v>
      </c>
      <c r="U10" s="4">
        <f t="shared" si="1"/>
        <v>2.1939310229205797</v>
      </c>
    </row>
    <row r="11" spans="2:21" x14ac:dyDescent="0.3">
      <c r="B11" s="11" t="s">
        <v>23</v>
      </c>
      <c r="C11" s="2" t="s">
        <v>50</v>
      </c>
      <c r="D11" s="2" t="s">
        <v>5</v>
      </c>
      <c r="E11" s="2" t="s">
        <v>13</v>
      </c>
      <c r="F11" s="2" t="s">
        <v>19</v>
      </c>
      <c r="G11" s="12">
        <v>79.2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2:21" ht="15" thickBot="1" x14ac:dyDescent="0.35">
      <c r="B12" s="13" t="s">
        <v>28</v>
      </c>
      <c r="C12" s="14" t="s">
        <v>50</v>
      </c>
      <c r="D12" s="14" t="s">
        <v>5</v>
      </c>
      <c r="E12" s="14" t="s">
        <v>13</v>
      </c>
      <c r="F12" s="14" t="s">
        <v>26</v>
      </c>
      <c r="G12" s="15">
        <v>84.3</v>
      </c>
    </row>
    <row r="13" spans="2:21" x14ac:dyDescent="0.3">
      <c r="B13" s="8" t="s">
        <v>29</v>
      </c>
      <c r="C13" s="9" t="s">
        <v>51</v>
      </c>
      <c r="D13" s="9" t="s">
        <v>6</v>
      </c>
      <c r="E13" s="9" t="s">
        <v>9</v>
      </c>
      <c r="F13" s="9" t="s">
        <v>10</v>
      </c>
      <c r="G13" s="10">
        <v>91.1</v>
      </c>
    </row>
    <row r="14" spans="2:21" x14ac:dyDescent="0.3">
      <c r="B14" s="11" t="s">
        <v>32</v>
      </c>
      <c r="C14" s="2" t="s">
        <v>51</v>
      </c>
      <c r="D14" s="2" t="s">
        <v>6</v>
      </c>
      <c r="E14" s="2" t="s">
        <v>9</v>
      </c>
      <c r="F14" s="2" t="s">
        <v>19</v>
      </c>
      <c r="G14" s="12">
        <v>82.2</v>
      </c>
      <c r="I14" s="1" t="s">
        <v>11</v>
      </c>
      <c r="J14" s="1" t="s">
        <v>9</v>
      </c>
      <c r="K14" s="1" t="s">
        <v>12</v>
      </c>
      <c r="L14" s="1" t="s">
        <v>13</v>
      </c>
    </row>
    <row r="15" spans="2:21" x14ac:dyDescent="0.3">
      <c r="B15" s="11" t="s">
        <v>35</v>
      </c>
      <c r="C15" s="2" t="s">
        <v>51</v>
      </c>
      <c r="D15" s="2" t="s">
        <v>6</v>
      </c>
      <c r="E15" s="2" t="s">
        <v>9</v>
      </c>
      <c r="F15" s="2" t="s">
        <v>26</v>
      </c>
      <c r="G15" s="12">
        <v>88.8</v>
      </c>
      <c r="I15" s="2" t="s">
        <v>50</v>
      </c>
      <c r="J15" s="4">
        <f>M9</f>
        <v>82.933333333333337</v>
      </c>
      <c r="K15" s="4">
        <f>N9</f>
        <v>86.333333333333329</v>
      </c>
      <c r="L15" s="4">
        <f>O9</f>
        <v>79.333333333333329</v>
      </c>
    </row>
    <row r="16" spans="2:21" x14ac:dyDescent="0.3">
      <c r="B16" s="11" t="s">
        <v>30</v>
      </c>
      <c r="C16" s="2" t="s">
        <v>51</v>
      </c>
      <c r="D16" s="2" t="s">
        <v>6</v>
      </c>
      <c r="E16" s="2" t="s">
        <v>12</v>
      </c>
      <c r="F16" s="2" t="s">
        <v>10</v>
      </c>
      <c r="G16" s="12">
        <v>84.3</v>
      </c>
      <c r="I16" s="2" t="s">
        <v>51</v>
      </c>
      <c r="J16" s="4">
        <f>P9</f>
        <v>87.366666666666674</v>
      </c>
      <c r="K16" s="4">
        <f>Q9</f>
        <v>84.600000000000009</v>
      </c>
      <c r="L16" s="4">
        <f>R9</f>
        <v>86.266666666666666</v>
      </c>
    </row>
    <row r="17" spans="2:12" x14ac:dyDescent="0.3">
      <c r="B17" s="11" t="s">
        <v>33</v>
      </c>
      <c r="C17" s="2" t="s">
        <v>51</v>
      </c>
      <c r="D17" s="2" t="s">
        <v>6</v>
      </c>
      <c r="E17" s="2" t="s">
        <v>12</v>
      </c>
      <c r="F17" s="2" t="s">
        <v>19</v>
      </c>
      <c r="G17" s="12">
        <v>86</v>
      </c>
      <c r="I17" s="2" t="s">
        <v>52</v>
      </c>
      <c r="J17" s="4">
        <f>S9</f>
        <v>82.733333333333334</v>
      </c>
      <c r="K17" s="4">
        <f>T9</f>
        <v>84.86666666666666</v>
      </c>
      <c r="L17" s="4">
        <f>U9</f>
        <v>76.533333333333346</v>
      </c>
    </row>
    <row r="18" spans="2:12" x14ac:dyDescent="0.3">
      <c r="B18" s="11" t="s">
        <v>36</v>
      </c>
      <c r="C18" s="2" t="s">
        <v>51</v>
      </c>
      <c r="D18" s="2" t="s">
        <v>6</v>
      </c>
      <c r="E18" s="2" t="s">
        <v>12</v>
      </c>
      <c r="F18" s="2" t="s">
        <v>26</v>
      </c>
      <c r="G18" s="12">
        <v>83.5</v>
      </c>
      <c r="I18" s="2" t="s">
        <v>22</v>
      </c>
      <c r="J18" s="4">
        <f>AVERAGE(J15:J17)</f>
        <v>84.344444444444449</v>
      </c>
      <c r="K18" s="4">
        <f t="shared" ref="K18:L18" si="2">AVERAGE(K15:K17)</f>
        <v>85.266666666666666</v>
      </c>
      <c r="L18" s="4">
        <f t="shared" si="2"/>
        <v>80.711111111111109</v>
      </c>
    </row>
    <row r="19" spans="2:12" x14ac:dyDescent="0.3">
      <c r="B19" s="11" t="s">
        <v>31</v>
      </c>
      <c r="C19" s="2" t="s">
        <v>51</v>
      </c>
      <c r="D19" s="2" t="s">
        <v>6</v>
      </c>
      <c r="E19" s="2" t="s">
        <v>13</v>
      </c>
      <c r="F19" s="2" t="s">
        <v>10</v>
      </c>
      <c r="G19" s="12">
        <v>89.8</v>
      </c>
      <c r="I19" s="2" t="s">
        <v>24</v>
      </c>
      <c r="J19" s="4">
        <f>STDEV(J15:J17)</f>
        <v>2.6192308738197148</v>
      </c>
      <c r="K19" s="4">
        <f t="shared" ref="K19:L19" si="3">STDEV(K15:K17)</f>
        <v>0.93333333333332902</v>
      </c>
      <c r="L19" s="4">
        <f t="shared" si="3"/>
        <v>5.0108031440227316</v>
      </c>
    </row>
    <row r="20" spans="2:12" x14ac:dyDescent="0.3">
      <c r="B20" s="11" t="s">
        <v>34</v>
      </c>
      <c r="C20" s="2" t="s">
        <v>51</v>
      </c>
      <c r="D20" s="2" t="s">
        <v>6</v>
      </c>
      <c r="E20" s="2" t="s">
        <v>13</v>
      </c>
      <c r="F20" s="2" t="s">
        <v>19</v>
      </c>
      <c r="G20" s="12">
        <v>82.3</v>
      </c>
    </row>
    <row r="21" spans="2:12" ht="15" thickBot="1" x14ac:dyDescent="0.35">
      <c r="B21" s="13" t="s">
        <v>37</v>
      </c>
      <c r="C21" s="14" t="s">
        <v>51</v>
      </c>
      <c r="D21" s="14" t="s">
        <v>6</v>
      </c>
      <c r="E21" s="14" t="s">
        <v>13</v>
      </c>
      <c r="F21" s="14" t="s">
        <v>26</v>
      </c>
      <c r="G21" s="15">
        <v>86.7</v>
      </c>
    </row>
    <row r="22" spans="2:12" x14ac:dyDescent="0.3">
      <c r="B22" s="8" t="s">
        <v>38</v>
      </c>
      <c r="C22" s="9" t="s">
        <v>52</v>
      </c>
      <c r="D22" s="9" t="s">
        <v>7</v>
      </c>
      <c r="E22" s="9" t="s">
        <v>9</v>
      </c>
      <c r="F22" s="9" t="s">
        <v>10</v>
      </c>
      <c r="G22" s="10">
        <v>87.2</v>
      </c>
    </row>
    <row r="23" spans="2:12" x14ac:dyDescent="0.3">
      <c r="B23" s="11" t="s">
        <v>41</v>
      </c>
      <c r="C23" s="2" t="s">
        <v>52</v>
      </c>
      <c r="D23" s="2" t="s">
        <v>7</v>
      </c>
      <c r="E23" s="2" t="s">
        <v>9</v>
      </c>
      <c r="F23" s="2" t="s">
        <v>19</v>
      </c>
      <c r="G23" s="12">
        <v>77.3</v>
      </c>
    </row>
    <row r="24" spans="2:12" x14ac:dyDescent="0.3">
      <c r="B24" s="11" t="s">
        <v>44</v>
      </c>
      <c r="C24" s="2" t="s">
        <v>52</v>
      </c>
      <c r="D24" s="2" t="s">
        <v>7</v>
      </c>
      <c r="E24" s="2" t="s">
        <v>9</v>
      </c>
      <c r="F24" s="2" t="s">
        <v>26</v>
      </c>
      <c r="G24" s="12">
        <v>83.7</v>
      </c>
    </row>
    <row r="25" spans="2:12" x14ac:dyDescent="0.3">
      <c r="B25" s="11" t="s">
        <v>39</v>
      </c>
      <c r="C25" s="2" t="s">
        <v>52</v>
      </c>
      <c r="D25" s="2" t="s">
        <v>7</v>
      </c>
      <c r="E25" s="2" t="s">
        <v>12</v>
      </c>
      <c r="F25" s="2" t="s">
        <v>10</v>
      </c>
      <c r="G25" s="12">
        <v>88.1</v>
      </c>
    </row>
    <row r="26" spans="2:12" x14ac:dyDescent="0.3">
      <c r="B26" s="11" t="s">
        <v>42</v>
      </c>
      <c r="C26" s="2" t="s">
        <v>52</v>
      </c>
      <c r="D26" s="2" t="s">
        <v>7</v>
      </c>
      <c r="E26" s="2" t="s">
        <v>12</v>
      </c>
      <c r="F26" s="2" t="s">
        <v>19</v>
      </c>
      <c r="G26" s="12">
        <v>82.6</v>
      </c>
    </row>
    <row r="27" spans="2:12" x14ac:dyDescent="0.3">
      <c r="B27" s="11" t="s">
        <v>45</v>
      </c>
      <c r="C27" s="2" t="s">
        <v>52</v>
      </c>
      <c r="D27" s="2" t="s">
        <v>7</v>
      </c>
      <c r="E27" s="2" t="s">
        <v>12</v>
      </c>
      <c r="F27" s="2" t="s">
        <v>26</v>
      </c>
      <c r="G27" s="12">
        <v>83.9</v>
      </c>
    </row>
    <row r="28" spans="2:12" x14ac:dyDescent="0.3">
      <c r="B28" s="11" t="s">
        <v>40</v>
      </c>
      <c r="C28" s="2" t="s">
        <v>52</v>
      </c>
      <c r="D28" s="2" t="s">
        <v>7</v>
      </c>
      <c r="E28" s="2" t="s">
        <v>13</v>
      </c>
      <c r="F28" s="2" t="s">
        <v>10</v>
      </c>
      <c r="G28" s="12">
        <v>75.8</v>
      </c>
    </row>
    <row r="29" spans="2:12" x14ac:dyDescent="0.3">
      <c r="B29" s="11" t="s">
        <v>43</v>
      </c>
      <c r="C29" s="2" t="s">
        <v>52</v>
      </c>
      <c r="D29" s="2" t="s">
        <v>7</v>
      </c>
      <c r="E29" s="2" t="s">
        <v>13</v>
      </c>
      <c r="F29" s="2" t="s">
        <v>19</v>
      </c>
      <c r="G29" s="12">
        <v>79</v>
      </c>
    </row>
    <row r="30" spans="2:12" ht="15" thickBot="1" x14ac:dyDescent="0.35">
      <c r="B30" s="13" t="s">
        <v>46</v>
      </c>
      <c r="C30" s="14" t="s">
        <v>52</v>
      </c>
      <c r="D30" s="14" t="s">
        <v>7</v>
      </c>
      <c r="E30" s="14" t="s">
        <v>13</v>
      </c>
      <c r="F30" s="14" t="s">
        <v>26</v>
      </c>
      <c r="G30" s="15">
        <v>74.8</v>
      </c>
    </row>
  </sheetData>
  <mergeCells count="7">
    <mergeCell ref="C3:D3"/>
    <mergeCell ref="M4:O4"/>
    <mergeCell ref="P4:R4"/>
    <mergeCell ref="S4:U4"/>
    <mergeCell ref="J3:L3"/>
    <mergeCell ref="J4:L4"/>
    <mergeCell ref="M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2022-09-20T10:16:40Z</dcterms:modified>
</cp:coreProperties>
</file>